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محاسبه مصالح پوشش بیتوسیل" sheetId="2" r:id="rId1"/>
  </sheets>
  <definedNames>
    <definedName name="_xlnm.Print_Area" localSheetId="0">'محاسبه مصالح پوشش بیتوسیل'!$A$1:$L$12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5" i="2"/>
  <c r="H5" i="2" l="1"/>
  <c r="H6" i="2" l="1"/>
  <c r="F6" i="2" l="1"/>
  <c r="I6" i="2" s="1"/>
  <c r="F7" i="2"/>
  <c r="I7" i="2" s="1"/>
  <c r="F8" i="2"/>
  <c r="I8" i="2" s="1"/>
  <c r="F9" i="2"/>
  <c r="I9" i="2" s="1"/>
  <c r="F10" i="2"/>
  <c r="I10" i="2" s="1"/>
  <c r="F11" i="2"/>
  <c r="I11" i="2" s="1"/>
  <c r="J6" i="2" l="1"/>
  <c r="F5" i="2"/>
  <c r="I5" i="2" s="1"/>
  <c r="J5" i="2" s="1"/>
</calcChain>
</file>

<file path=xl/sharedStrings.xml><?xml version="1.0" encoding="utf-8"?>
<sst xmlns="http://schemas.openxmlformats.org/spreadsheetml/2006/main" count="25" uniqueCount="23">
  <si>
    <t>مصالح پوشش سرجوش</t>
  </si>
  <si>
    <t>m</t>
  </si>
  <si>
    <t>قطر لوله</t>
  </si>
  <si>
    <t>تعداد سرجوش</t>
  </si>
  <si>
    <t>in</t>
  </si>
  <si>
    <t>عدد</t>
  </si>
  <si>
    <t>m2</t>
  </si>
  <si>
    <t>مساحت هر نوار</t>
  </si>
  <si>
    <t>مشخصه نوار</t>
  </si>
  <si>
    <t>2"*30</t>
  </si>
  <si>
    <t>6"*30</t>
  </si>
  <si>
    <t>تعداد نوار مورد استفاده</t>
  </si>
  <si>
    <t>محاسبه نوار سفید رویی</t>
  </si>
  <si>
    <t>نکته:
در صورتیکه با وارد کردن تعداد سرجوش جواب نمایش داده نمی شود لطفا از بالا سمت چپ نشان "ذخیره" و یا دکمه " ctrl+s" را بزنید تا جواب نمایش داده شود. در واقع ذخیره کنید تا جواب محاسبه شود.</t>
  </si>
  <si>
    <t xml:space="preserve">کل مساحت نوار استفاده شده </t>
  </si>
  <si>
    <t xml:space="preserve">طول سرجوش </t>
  </si>
  <si>
    <t>درصد همپوشانی</t>
  </si>
  <si>
    <t>مساحت هر سرجوش با احتساب همپوشانی</t>
  </si>
  <si>
    <t>جمع کل نوار</t>
  </si>
  <si>
    <t>توضیح:
طول سرجوش به صورت پیش فرض با احتساب 15 سانتیمتر کات بک از هر طرف سرجوش و 10 سانتیمتر اورلپ در نظر گرفته شده است(40 سانتیمتر) لذا در صورتیکه طول دیگری مد نظر است میتوانید در قسمت طول سرجوش وارد کنید/با توجه به دستور کارفرما  درصد همپوشانی تعیین گردد</t>
  </si>
  <si>
    <t>%</t>
  </si>
  <si>
    <t>تاریخ بروزرسانی: 1400/05/14</t>
  </si>
  <si>
    <t>مشخصات سرجوش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</si>
</sst>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17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24"/>
      <color theme="1"/>
      <name val="Times New Roman"/>
      <family val="1"/>
    </font>
    <font>
      <sz val="11"/>
      <color theme="1"/>
      <name val="Calibri"/>
      <family val="2"/>
      <charset val="178"/>
      <scheme val="minor"/>
    </font>
    <font>
      <b/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164" fontId="3" fillId="0" borderId="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3" fillId="2" borderId="17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9" fontId="3" fillId="0" borderId="8" xfId="1" applyFont="1" applyBorder="1" applyAlignment="1" applyProtection="1">
      <alignment horizontal="center" vertical="center"/>
      <protection locked="0"/>
    </xf>
    <xf numFmtId="9" fontId="3" fillId="0" borderId="6" xfId="1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2" fontId="3" fillId="0" borderId="25" xfId="0" applyNumberFormat="1" applyFont="1" applyBorder="1" applyAlignment="1" applyProtection="1">
      <alignment horizontal="center" vertical="center"/>
      <protection locked="0"/>
    </xf>
    <xf numFmtId="9" fontId="3" fillId="0" borderId="25" xfId="1" applyFont="1" applyBorder="1" applyAlignment="1" applyProtection="1">
      <alignment horizontal="center" vertical="center"/>
      <protection locked="0"/>
    </xf>
    <xf numFmtId="2" fontId="3" fillId="0" borderId="5" xfId="0" applyNumberFormat="1" applyFont="1" applyBorder="1" applyAlignment="1" applyProtection="1">
      <alignment horizontal="center" vertical="center"/>
      <protection locked="0"/>
    </xf>
    <xf numFmtId="9" fontId="3" fillId="0" borderId="5" xfId="1" applyFont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top"/>
    </xf>
    <xf numFmtId="0" fontId="2" fillId="0" borderId="34" xfId="0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85843</xdr:colOff>
      <xdr:row>0</xdr:row>
      <xdr:rowOff>107155</xdr:rowOff>
    </xdr:from>
    <xdr:to>
      <xdr:col>11</xdr:col>
      <xdr:colOff>463901</xdr:colOff>
      <xdr:row>1</xdr:row>
      <xdr:rowOff>440530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1516787" y="107155"/>
          <a:ext cx="1151964" cy="1262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rightToLeft="1" tabSelected="1" view="pageBreakPreview" zoomScale="80" zoomScaleNormal="100" zoomScaleSheetLayoutView="80" workbookViewId="0">
      <selection activeCell="B5" sqref="B5"/>
    </sheetView>
  </sheetViews>
  <sheetFormatPr defaultRowHeight="15.75" x14ac:dyDescent="0.25"/>
  <cols>
    <col min="1" max="1" width="10.7109375" style="1" customWidth="1"/>
    <col min="2" max="2" width="13.28515625" style="1" customWidth="1"/>
    <col min="3" max="4" width="21.5703125" style="1" customWidth="1"/>
    <col min="5" max="5" width="22.42578125" style="1" customWidth="1"/>
    <col min="6" max="7" width="18.28515625" style="1" customWidth="1"/>
    <col min="8" max="8" width="13.28515625" style="1" customWidth="1"/>
    <col min="9" max="10" width="21.140625" style="1" customWidth="1"/>
    <col min="11" max="11" width="11.5703125" style="1" customWidth="1"/>
    <col min="12" max="12" width="10.140625" style="1" customWidth="1"/>
    <col min="13" max="16384" width="9.140625" style="1"/>
  </cols>
  <sheetData>
    <row r="1" spans="1:16" ht="72.75" customHeight="1" thickBot="1" x14ac:dyDescent="0.3">
      <c r="A1" s="23" t="s">
        <v>12</v>
      </c>
      <c r="B1" s="24"/>
      <c r="C1" s="24"/>
      <c r="D1" s="24"/>
      <c r="E1" s="25"/>
      <c r="F1" s="25"/>
      <c r="G1" s="25"/>
      <c r="H1" s="25"/>
      <c r="I1" s="25"/>
      <c r="J1" s="59" t="s">
        <v>21</v>
      </c>
      <c r="K1" s="26"/>
      <c r="L1" s="27"/>
    </row>
    <row r="2" spans="1:16" ht="42" customHeight="1" x14ac:dyDescent="0.25">
      <c r="A2" s="36" t="s">
        <v>22</v>
      </c>
      <c r="B2" s="37"/>
      <c r="C2" s="37"/>
      <c r="D2" s="44" t="s">
        <v>0</v>
      </c>
      <c r="E2" s="45"/>
      <c r="F2" s="45"/>
      <c r="G2" s="45"/>
      <c r="H2" s="45"/>
      <c r="I2" s="45"/>
      <c r="J2" s="46"/>
      <c r="K2" s="28"/>
      <c r="L2" s="29"/>
    </row>
    <row r="3" spans="1:16" ht="49.5" customHeight="1" x14ac:dyDescent="0.25">
      <c r="A3" s="2" t="s">
        <v>2</v>
      </c>
      <c r="B3" s="7" t="s">
        <v>3</v>
      </c>
      <c r="C3" s="11" t="s">
        <v>15</v>
      </c>
      <c r="D3" s="11" t="s">
        <v>16</v>
      </c>
      <c r="E3" s="11" t="s">
        <v>17</v>
      </c>
      <c r="F3" s="11" t="s">
        <v>14</v>
      </c>
      <c r="G3" s="40" t="s">
        <v>8</v>
      </c>
      <c r="H3" s="12" t="s">
        <v>7</v>
      </c>
      <c r="I3" s="63" t="s">
        <v>11</v>
      </c>
      <c r="J3" s="64"/>
      <c r="K3" s="30" t="s">
        <v>19</v>
      </c>
      <c r="L3" s="31"/>
      <c r="N3" s="21" t="s">
        <v>13</v>
      </c>
      <c r="O3" s="22"/>
      <c r="P3" s="22"/>
    </row>
    <row r="4" spans="1:16" ht="23.25" customHeight="1" x14ac:dyDescent="0.25">
      <c r="A4" s="9" t="s">
        <v>4</v>
      </c>
      <c r="B4" s="10" t="s">
        <v>5</v>
      </c>
      <c r="C4" s="10" t="s">
        <v>1</v>
      </c>
      <c r="D4" s="10" t="s">
        <v>20</v>
      </c>
      <c r="E4" s="10" t="s">
        <v>6</v>
      </c>
      <c r="F4" s="10" t="s">
        <v>6</v>
      </c>
      <c r="G4" s="41"/>
      <c r="H4" s="13"/>
      <c r="I4" s="13" t="s">
        <v>5</v>
      </c>
      <c r="J4" s="60" t="s">
        <v>18</v>
      </c>
      <c r="K4" s="32"/>
      <c r="L4" s="33"/>
      <c r="N4" s="22"/>
      <c r="O4" s="22"/>
      <c r="P4" s="22"/>
    </row>
    <row r="5" spans="1:16" ht="40.5" customHeight="1" thickBot="1" x14ac:dyDescent="0.3">
      <c r="A5" s="8">
        <v>2</v>
      </c>
      <c r="B5" s="5">
        <v>0</v>
      </c>
      <c r="C5" s="18">
        <v>0.4</v>
      </c>
      <c r="D5" s="47"/>
      <c r="E5" s="6">
        <f>2*3.141592*((A5/2)*0.0254)*(C5*(1+(D5)))</f>
        <v>6.3837149440000004E-2</v>
      </c>
      <c r="F5" s="6">
        <f>E5*B5</f>
        <v>0</v>
      </c>
      <c r="G5" s="14" t="s">
        <v>9</v>
      </c>
      <c r="H5" s="14">
        <f>2*0.0254*30</f>
        <v>1.524</v>
      </c>
      <c r="I5" s="15">
        <f>F5/H5</f>
        <v>0</v>
      </c>
      <c r="J5" s="61">
        <f>I5</f>
        <v>0</v>
      </c>
      <c r="K5" s="32"/>
      <c r="L5" s="33"/>
      <c r="N5" s="22"/>
      <c r="O5" s="22"/>
      <c r="P5" s="22"/>
    </row>
    <row r="6" spans="1:16" ht="40.5" customHeight="1" x14ac:dyDescent="0.25">
      <c r="A6" s="49">
        <v>4</v>
      </c>
      <c r="B6" s="50">
        <v>0</v>
      </c>
      <c r="C6" s="20">
        <v>0.4</v>
      </c>
      <c r="D6" s="48"/>
      <c r="E6" s="51">
        <f t="shared" ref="E6:E11" si="0">2*3.141592*((A6/2)*0.0254)*(C6*(1+(D6)))</f>
        <v>0.12767429888000001</v>
      </c>
      <c r="F6" s="51">
        <f t="shared" ref="F6:F11" si="1">E6*B6</f>
        <v>0</v>
      </c>
      <c r="G6" s="38" t="s">
        <v>10</v>
      </c>
      <c r="H6" s="38">
        <f>6*0.0254*30</f>
        <v>4.5719999999999992</v>
      </c>
      <c r="I6" s="16">
        <f>F6/H6</f>
        <v>0</v>
      </c>
      <c r="J6" s="42">
        <f>I6+I7+I8+I9+I10+I11</f>
        <v>0</v>
      </c>
      <c r="K6" s="32"/>
      <c r="L6" s="33"/>
      <c r="N6" s="22"/>
      <c r="O6" s="22"/>
      <c r="P6" s="22"/>
    </row>
    <row r="7" spans="1:16" ht="40.5" customHeight="1" x14ac:dyDescent="0.25">
      <c r="A7" s="4">
        <v>6</v>
      </c>
      <c r="B7" s="3">
        <v>0</v>
      </c>
      <c r="C7" s="56">
        <v>0.4</v>
      </c>
      <c r="D7" s="57"/>
      <c r="E7" s="58">
        <f t="shared" si="0"/>
        <v>0.19151144832</v>
      </c>
      <c r="F7" s="58">
        <f t="shared" si="1"/>
        <v>0</v>
      </c>
      <c r="G7" s="38"/>
      <c r="H7" s="38"/>
      <c r="I7" s="17">
        <f>F7/H6</f>
        <v>0</v>
      </c>
      <c r="J7" s="43"/>
      <c r="K7" s="32"/>
      <c r="L7" s="33"/>
      <c r="N7" s="22"/>
      <c r="O7" s="22"/>
      <c r="P7" s="22"/>
    </row>
    <row r="8" spans="1:16" ht="40.5" customHeight="1" x14ac:dyDescent="0.25">
      <c r="A8" s="4">
        <v>8</v>
      </c>
      <c r="B8" s="3">
        <v>0</v>
      </c>
      <c r="C8" s="56">
        <v>0.4</v>
      </c>
      <c r="D8" s="57"/>
      <c r="E8" s="58">
        <f t="shared" si="0"/>
        <v>0.25534859776000002</v>
      </c>
      <c r="F8" s="58">
        <f t="shared" si="1"/>
        <v>0</v>
      </c>
      <c r="G8" s="38"/>
      <c r="H8" s="38"/>
      <c r="I8" s="17">
        <f>F8/H6</f>
        <v>0</v>
      </c>
      <c r="J8" s="43"/>
      <c r="K8" s="32"/>
      <c r="L8" s="33"/>
      <c r="N8" s="22"/>
      <c r="O8" s="22"/>
      <c r="P8" s="22"/>
    </row>
    <row r="9" spans="1:16" ht="40.5" customHeight="1" x14ac:dyDescent="0.25">
      <c r="A9" s="4">
        <v>10</v>
      </c>
      <c r="B9" s="3">
        <v>0</v>
      </c>
      <c r="C9" s="56">
        <v>0.4</v>
      </c>
      <c r="D9" s="57"/>
      <c r="E9" s="58">
        <f t="shared" si="0"/>
        <v>0.31918574720000004</v>
      </c>
      <c r="F9" s="58">
        <f t="shared" si="1"/>
        <v>0</v>
      </c>
      <c r="G9" s="38"/>
      <c r="H9" s="38"/>
      <c r="I9" s="17">
        <f>F9/H6</f>
        <v>0</v>
      </c>
      <c r="J9" s="43"/>
      <c r="K9" s="32"/>
      <c r="L9" s="33"/>
      <c r="N9" s="22"/>
      <c r="O9" s="22"/>
      <c r="P9" s="22"/>
    </row>
    <row r="10" spans="1:16" ht="40.5" customHeight="1" x14ac:dyDescent="0.25">
      <c r="A10" s="4">
        <v>12</v>
      </c>
      <c r="B10" s="3">
        <v>0</v>
      </c>
      <c r="C10" s="56">
        <v>0.4</v>
      </c>
      <c r="D10" s="57"/>
      <c r="E10" s="58">
        <f t="shared" si="0"/>
        <v>0.38302289664</v>
      </c>
      <c r="F10" s="58">
        <f t="shared" si="1"/>
        <v>0</v>
      </c>
      <c r="G10" s="38"/>
      <c r="H10" s="38"/>
      <c r="I10" s="17">
        <f>F10/H6</f>
        <v>0</v>
      </c>
      <c r="J10" s="43"/>
      <c r="K10" s="32"/>
      <c r="L10" s="33"/>
      <c r="N10" s="22"/>
      <c r="O10" s="22"/>
      <c r="P10" s="22"/>
    </row>
    <row r="11" spans="1:16" ht="40.5" customHeight="1" thickBot="1" x14ac:dyDescent="0.3">
      <c r="A11" s="52">
        <v>14</v>
      </c>
      <c r="B11" s="53">
        <v>0</v>
      </c>
      <c r="C11" s="54">
        <v>0.4</v>
      </c>
      <c r="D11" s="55"/>
      <c r="E11" s="19">
        <f t="shared" si="0"/>
        <v>0.44686004608000007</v>
      </c>
      <c r="F11" s="19">
        <f t="shared" si="1"/>
        <v>0</v>
      </c>
      <c r="G11" s="39"/>
      <c r="H11" s="39"/>
      <c r="I11" s="15">
        <f>F11/H6</f>
        <v>0</v>
      </c>
      <c r="J11" s="62"/>
      <c r="K11" s="34"/>
      <c r="L11" s="35"/>
    </row>
  </sheetData>
  <sheetProtection password="CC7D" sheet="1" objects="1" scenarios="1" selectLockedCells="1"/>
  <mergeCells count="11">
    <mergeCell ref="N3:P10"/>
    <mergeCell ref="A1:I1"/>
    <mergeCell ref="K1:L2"/>
    <mergeCell ref="K3:L11"/>
    <mergeCell ref="A2:C2"/>
    <mergeCell ref="G6:G11"/>
    <mergeCell ref="H6:H11"/>
    <mergeCell ref="G3:G4"/>
    <mergeCell ref="J6:J11"/>
    <mergeCell ref="I3:J3"/>
    <mergeCell ref="D2:J2"/>
  </mergeCells>
  <printOptions horizontalCentered="1" verticalCentered="1"/>
  <pageMargins left="0.45" right="0.45" top="0.5" bottom="0.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محاسبه مصالح پوشش بیتوسیل</vt:lpstr>
      <vt:lpstr>'محاسبه مصالح پوشش بیتوسیل'!Print_Area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moein</dc:creator>
  <cp:lastModifiedBy>tavakol</cp:lastModifiedBy>
  <cp:lastPrinted>2021-08-05T10:35:34Z</cp:lastPrinted>
  <dcterms:created xsi:type="dcterms:W3CDTF">2019-10-03T13:44:43Z</dcterms:created>
  <dcterms:modified xsi:type="dcterms:W3CDTF">2021-08-05T10:38:34Z</dcterms:modified>
</cp:coreProperties>
</file>